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<sst xmlns="http://schemas.openxmlformats.org/spreadsheetml/2006/main" count="48" uniqueCount="41">
  <si>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Согласовано</t>
  </si>
  <si>
    <t xml:space="preserve">         Утверждаю</t>
  </si>
  <si>
    <t>Глава Запорожского</t>
  </si>
  <si>
    <t xml:space="preserve">        Директор</t>
  </si>
  <si>
    <t>сельского поселения</t>
  </si>
  <si>
    <t xml:space="preserve">    МУП "ЖКХ-Запорожское"</t>
  </si>
  <si>
    <t>Н.Г.Колодина</t>
  </si>
  <si>
    <t xml:space="preserve">                        Н.А.Семенов</t>
  </si>
  <si>
    <t>Н.В. Еремий</t>
  </si>
  <si>
    <t xml:space="preserve">       Калькуляция на 2019 г.</t>
  </si>
  <si>
    <t>Стоимости одного часа работы комбинированной машины КО-806</t>
  </si>
  <si>
    <t xml:space="preserve">                  (при поливе зеленых насаждений)</t>
  </si>
  <si>
    <t>№ п/п</t>
  </si>
  <si>
    <t>Наименование статей</t>
  </si>
  <si>
    <t>Ед.</t>
  </si>
  <si>
    <t>К-во</t>
  </si>
  <si>
    <t>Цена</t>
  </si>
  <si>
    <t>Сумма для</t>
  </si>
  <si>
    <t>измер</t>
  </si>
  <si>
    <t xml:space="preserve">населения </t>
  </si>
  <si>
    <t>юр.лиц</t>
  </si>
  <si>
    <t>руб</t>
  </si>
  <si>
    <t>З/плата водителя 22000:164</t>
  </si>
  <si>
    <t>чел/ч</t>
  </si>
  <si>
    <t>Отпускные 9%</t>
  </si>
  <si>
    <t>%</t>
  </si>
  <si>
    <t xml:space="preserve">Начисление на зарплату 20,3% </t>
  </si>
  <si>
    <t>ГСМ 18л/час</t>
  </si>
  <si>
    <t>л</t>
  </si>
  <si>
    <t>Масло 5% (5*5%)</t>
  </si>
  <si>
    <t>кг</t>
  </si>
  <si>
    <t>Амортизация 3600000:84:164</t>
  </si>
  <si>
    <t>Итого</t>
  </si>
  <si>
    <t>Общехозяйственные расходы 8%</t>
  </si>
  <si>
    <t>Рентабельность 5%</t>
  </si>
  <si>
    <t>Рентабельность 40%</t>
  </si>
  <si>
    <t>Всего</t>
  </si>
  <si>
    <t>Стоимость 1 час работы рабочего</t>
  </si>
  <si>
    <t xml:space="preserve">Гл.бухгалтер </t>
  </si>
  <si>
    <t>МУП «ЖКХ-Запорожское»</t>
  </si>
  <si>
    <t>Овчинникова Л.В.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</si>
</sst>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8" xfId="0" applyFill="1" applyBorder="1" applyAlignment="1">
      <alignment horizontal="center"/>
    </xf>
    <xf numFmtId="2" fontId="0" fillId="0" borderId="16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4" fillId="0" borderId="22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4" fillId="0" borderId="23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"/>
  <sheetViews>
    <sheetView tabSelected="1" zoomScale="80" zoomScaleNormal="80" zoomScalePageLayoutView="0" workbookViewId="0" topLeftCell="A1">
      <selection activeCell="T30" sqref="T30"/>
    </sheetView>
  </sheetViews>
  <sheetFormatPr defaultColWidth="9.140625" defaultRowHeight="15"/>
  <cols>
    <col min="1" max="1" width="6.8515625" style="0" customWidth="1"/>
    <col min="5" max="5" width="7.140625" style="0" customWidth="1"/>
    <col min="6" max="6" width="6.57421875" style="0" customWidth="1"/>
    <col min="7" max="7" width="6.28125" style="0" customWidth="1"/>
    <col min="8" max="8" width="7.140625" style="0" customWidth="1"/>
    <col min="10" max="10" width="0.42578125" style="0" customWidth="1"/>
  </cols>
  <sheetData>
    <row r="2" spans="1:8" ht="21">
      <c r="A2" s="1" t="s">
        <v>0</v>
      </c>
      <c r="B2" s="1"/>
      <c r="G2" s="1" t="s">
        <v>1</v>
      </c>
      <c r="H2" s="1"/>
    </row>
    <row r="3" spans="1:7" ht="15">
      <c r="A3" t="s">
        <v>2</v>
      </c>
      <c r="G3" t="s">
        <v>3</v>
      </c>
    </row>
    <row r="4" spans="1:7" ht="15">
      <c r="A4" t="s">
        <v>4</v>
      </c>
      <c r="G4" t="s">
        <v>5</v>
      </c>
    </row>
    <row r="5" spans="1:11" ht="15">
      <c r="A5" s="2"/>
      <c r="B5" s="2"/>
      <c r="C5" t="s">
        <v>6</v>
      </c>
      <c r="G5" s="2"/>
      <c r="H5" s="2" t="s">
        <v>7</v>
      </c>
      <c r="I5" s="39" t="s">
        <v>8</v>
      </c>
      <c r="J5" s="39"/>
      <c r="K5" s="39"/>
    </row>
    <row r="8" spans="3:7" ht="18.75">
      <c r="C8" s="40" t="s">
        <v>9</v>
      </c>
      <c r="D8" s="40"/>
      <c r="E8" s="40"/>
      <c r="F8" s="40"/>
      <c r="G8" s="40"/>
    </row>
    <row r="9" spans="2:12" ht="15">
      <c r="B9" s="39" t="s">
        <v>10</v>
      </c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2:12" ht="15">
      <c r="B10" s="3" t="s">
        <v>11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2" spans="1:11" ht="15">
      <c r="A12" s="5" t="s">
        <v>12</v>
      </c>
      <c r="B12" s="6" t="s">
        <v>13</v>
      </c>
      <c r="C12" s="6"/>
      <c r="D12" s="6"/>
      <c r="E12" s="7"/>
      <c r="F12" s="5" t="s">
        <v>14</v>
      </c>
      <c r="G12" s="7" t="s">
        <v>15</v>
      </c>
      <c r="H12" s="5" t="s">
        <v>16</v>
      </c>
      <c r="I12" s="6" t="s">
        <v>17</v>
      </c>
      <c r="J12" s="6"/>
      <c r="K12" s="7" t="s">
        <v>17</v>
      </c>
    </row>
    <row r="13" spans="1:11" ht="15">
      <c r="A13" s="8"/>
      <c r="B13" s="9"/>
      <c r="C13" s="9"/>
      <c r="D13" s="9"/>
      <c r="E13" s="10"/>
      <c r="F13" s="8" t="s">
        <v>18</v>
      </c>
      <c r="G13" s="10"/>
      <c r="H13" s="8"/>
      <c r="I13" s="9" t="s">
        <v>19</v>
      </c>
      <c r="J13" s="9"/>
      <c r="K13" s="10" t="s">
        <v>20</v>
      </c>
    </row>
    <row r="14" spans="1:11" ht="15">
      <c r="A14" s="11"/>
      <c r="B14" s="2"/>
      <c r="C14" s="2"/>
      <c r="D14" s="2"/>
      <c r="E14" s="12"/>
      <c r="F14" s="11"/>
      <c r="G14" s="12"/>
      <c r="H14" s="11"/>
      <c r="I14" s="2" t="s">
        <v>21</v>
      </c>
      <c r="J14" s="10"/>
      <c r="K14" s="11" t="s">
        <v>21</v>
      </c>
    </row>
    <row r="15" spans="1:11" ht="15">
      <c r="A15" s="13">
        <v>1</v>
      </c>
      <c r="B15" s="38" t="s">
        <v>22</v>
      </c>
      <c r="C15" s="38"/>
      <c r="D15" s="38"/>
      <c r="E15" s="38"/>
      <c r="F15" s="14" t="s">
        <v>23</v>
      </c>
      <c r="G15" s="14">
        <v>1</v>
      </c>
      <c r="H15" s="14">
        <v>134.15</v>
      </c>
      <c r="I15" s="15">
        <v>134.15</v>
      </c>
      <c r="J15" s="10"/>
      <c r="K15" s="11">
        <v>134.15</v>
      </c>
    </row>
    <row r="16" spans="1:11" ht="15">
      <c r="A16" s="13">
        <v>2</v>
      </c>
      <c r="B16" s="16" t="s">
        <v>24</v>
      </c>
      <c r="C16" s="15"/>
      <c r="D16" s="15"/>
      <c r="E16" s="17"/>
      <c r="F16" s="14" t="s">
        <v>25</v>
      </c>
      <c r="G16" s="14"/>
      <c r="H16" s="14"/>
      <c r="I16" s="18">
        <v>12.07</v>
      </c>
      <c r="J16" s="10"/>
      <c r="K16" s="14">
        <v>12.07</v>
      </c>
    </row>
    <row r="17" spans="1:11" ht="15">
      <c r="A17" s="13">
        <v>3</v>
      </c>
      <c r="B17" s="15" t="s">
        <v>26</v>
      </c>
      <c r="C17" s="15"/>
      <c r="D17" s="15"/>
      <c r="E17" s="17"/>
      <c r="F17" s="14" t="s">
        <v>25</v>
      </c>
      <c r="G17" s="14"/>
      <c r="H17" s="14"/>
      <c r="I17" s="18">
        <f>(I15+I16)*0.203</f>
        <v>29.682660000000002</v>
      </c>
      <c r="J17" s="10"/>
      <c r="K17" s="14">
        <v>26.98</v>
      </c>
    </row>
    <row r="18" spans="1:11" ht="15" hidden="1">
      <c r="A18" s="19">
        <v>4</v>
      </c>
      <c r="B18" s="20"/>
      <c r="E18" s="10"/>
      <c r="F18" s="8"/>
      <c r="G18" s="8"/>
      <c r="H18" s="8"/>
      <c r="J18" s="10"/>
      <c r="K18" s="10"/>
    </row>
    <row r="19" spans="1:11" ht="15" hidden="1">
      <c r="A19" s="21"/>
      <c r="B19" s="22"/>
      <c r="C19" s="2"/>
      <c r="D19" s="2"/>
      <c r="E19" s="12"/>
      <c r="F19" s="11"/>
      <c r="G19" s="11"/>
      <c r="H19" s="11"/>
      <c r="I19" s="2"/>
      <c r="J19" s="10"/>
      <c r="K19" s="11"/>
    </row>
    <row r="20" spans="1:11" ht="15">
      <c r="A20" s="13">
        <v>4</v>
      </c>
      <c r="B20" s="15" t="s">
        <v>27</v>
      </c>
      <c r="C20" s="15"/>
      <c r="D20" s="15"/>
      <c r="E20" s="17"/>
      <c r="F20" s="14" t="s">
        <v>28</v>
      </c>
      <c r="G20" s="14">
        <v>18</v>
      </c>
      <c r="H20" s="14">
        <v>60</v>
      </c>
      <c r="I20" s="35">
        <f>G20*H20</f>
        <v>1080</v>
      </c>
      <c r="J20" s="32">
        <f>H20*I20</f>
        <v>64800</v>
      </c>
      <c r="K20" s="32">
        <f>G20*H20</f>
        <v>1080</v>
      </c>
    </row>
    <row r="21" spans="1:11" ht="15">
      <c r="A21" s="13">
        <v>5</v>
      </c>
      <c r="B21" s="38" t="s">
        <v>29</v>
      </c>
      <c r="C21" s="38"/>
      <c r="D21" s="38"/>
      <c r="E21" s="38"/>
      <c r="F21" s="14" t="s">
        <v>30</v>
      </c>
      <c r="G21" s="14">
        <v>0.25</v>
      </c>
      <c r="H21" s="14">
        <v>120</v>
      </c>
      <c r="I21" s="35">
        <f>G21*H21</f>
        <v>30</v>
      </c>
      <c r="J21" s="36"/>
      <c r="K21" s="34">
        <f>G21*H21</f>
        <v>30</v>
      </c>
    </row>
    <row r="22" spans="1:11" ht="15" hidden="1">
      <c r="A22" s="13">
        <v>6</v>
      </c>
      <c r="B22" s="38" t="s">
        <v>31</v>
      </c>
      <c r="C22" s="38"/>
      <c r="D22" s="38"/>
      <c r="E22" s="38"/>
      <c r="F22" s="11" t="s">
        <v>21</v>
      </c>
      <c r="G22" s="14"/>
      <c r="H22" s="14"/>
      <c r="I22" s="35"/>
      <c r="J22" s="36"/>
      <c r="K22" s="34"/>
    </row>
    <row r="23" spans="1:11" ht="15">
      <c r="A23" s="13">
        <v>6</v>
      </c>
      <c r="B23" s="15" t="s">
        <v>32</v>
      </c>
      <c r="C23" s="15"/>
      <c r="D23" s="15"/>
      <c r="E23" s="17"/>
      <c r="F23" s="14"/>
      <c r="G23" s="14"/>
      <c r="H23" s="14"/>
      <c r="I23" s="37">
        <f>I15+I16+I17+I19+I20+I21+I22</f>
        <v>1285.90266</v>
      </c>
      <c r="J23" s="33">
        <f>J15+J16+J17+J19+J20+J21+J22</f>
        <v>64800</v>
      </c>
      <c r="K23" s="33">
        <f>K15+K16+K17+K19+K20+K21+K22</f>
        <v>1283.2</v>
      </c>
    </row>
    <row r="24" spans="1:11" ht="15" hidden="1">
      <c r="A24" s="13">
        <v>9</v>
      </c>
      <c r="B24" s="15"/>
      <c r="C24" s="15"/>
      <c r="D24" s="15"/>
      <c r="E24" s="17"/>
      <c r="F24" s="14" t="s">
        <v>21</v>
      </c>
      <c r="G24" s="14"/>
      <c r="H24" s="14"/>
      <c r="I24" s="18"/>
      <c r="J24" s="10"/>
      <c r="K24" s="14"/>
    </row>
    <row r="25" spans="1:11" ht="15">
      <c r="A25" s="13">
        <v>7</v>
      </c>
      <c r="B25" s="38" t="s">
        <v>33</v>
      </c>
      <c r="C25" s="38"/>
      <c r="D25" s="38"/>
      <c r="E25" s="38"/>
      <c r="F25" s="14"/>
      <c r="G25" s="14"/>
      <c r="H25" s="14"/>
      <c r="I25" s="18">
        <f>I23*0.08</f>
        <v>102.8722128</v>
      </c>
      <c r="J25" s="10"/>
      <c r="K25" s="23">
        <f>K23*0.08</f>
        <v>102.656</v>
      </c>
    </row>
    <row r="26" spans="1:11" ht="15">
      <c r="A26" s="13">
        <v>8</v>
      </c>
      <c r="B26" s="15" t="s">
        <v>32</v>
      </c>
      <c r="C26" s="15"/>
      <c r="D26" s="15"/>
      <c r="E26" s="17"/>
      <c r="F26" s="14"/>
      <c r="G26" s="14"/>
      <c r="H26" s="14"/>
      <c r="I26" s="18">
        <f>I23+I24+I25</f>
        <v>1388.7748728</v>
      </c>
      <c r="J26" s="10"/>
      <c r="K26" s="23">
        <f>K23+K25</f>
        <v>1385.856</v>
      </c>
    </row>
    <row r="27" spans="1:11" ht="15">
      <c r="A27" s="13">
        <v>9</v>
      </c>
      <c r="B27" s="38" t="s">
        <v>34</v>
      </c>
      <c r="C27" s="38"/>
      <c r="D27" s="38"/>
      <c r="E27" s="38"/>
      <c r="F27" s="14"/>
      <c r="G27" s="14"/>
      <c r="H27" s="14"/>
      <c r="I27" s="18">
        <f>I26*0.05</f>
        <v>69.43874364</v>
      </c>
      <c r="J27" s="10"/>
      <c r="K27" s="14"/>
    </row>
    <row r="28" spans="1:11" ht="15">
      <c r="A28" s="13">
        <v>10</v>
      </c>
      <c r="B28" s="15" t="s">
        <v>35</v>
      </c>
      <c r="C28" s="15"/>
      <c r="D28" s="15"/>
      <c r="E28" s="17"/>
      <c r="F28" s="14"/>
      <c r="G28" s="14"/>
      <c r="H28" s="14"/>
      <c r="I28" s="18"/>
      <c r="J28" s="10"/>
      <c r="K28" s="24">
        <f>I26*0.4</f>
        <v>555.50994912</v>
      </c>
    </row>
    <row r="29" spans="1:11" ht="15" hidden="1">
      <c r="A29" s="13"/>
      <c r="B29" s="15"/>
      <c r="C29" s="15"/>
      <c r="D29" s="15"/>
      <c r="E29" s="17"/>
      <c r="F29" s="14"/>
      <c r="G29" s="14"/>
      <c r="H29" s="14"/>
      <c r="I29" s="18"/>
      <c r="J29" s="10"/>
      <c r="K29" s="18"/>
    </row>
    <row r="30" spans="1:11" ht="15">
      <c r="A30" s="25">
        <v>11</v>
      </c>
      <c r="B30" s="15" t="s">
        <v>36</v>
      </c>
      <c r="C30" s="15"/>
      <c r="D30" s="15"/>
      <c r="E30" s="17"/>
      <c r="F30" s="14"/>
      <c r="G30" s="14"/>
      <c r="H30" s="14"/>
      <c r="I30" s="18">
        <f>I26+I27+I28</f>
        <v>1458.21361644</v>
      </c>
      <c r="J30" s="10"/>
      <c r="K30" s="26">
        <f>K26+K28-0.01</f>
        <v>1941.35594912</v>
      </c>
    </row>
    <row r="31" spans="1:11" ht="15">
      <c r="A31" s="21">
        <v>12</v>
      </c>
      <c r="B31" s="27" t="s">
        <v>37</v>
      </c>
      <c r="C31" s="27"/>
      <c r="D31" s="27"/>
      <c r="E31" s="12"/>
      <c r="F31" s="12"/>
      <c r="G31" s="12"/>
      <c r="H31" s="12"/>
      <c r="I31" s="27">
        <v>195.24</v>
      </c>
      <c r="J31" s="27"/>
      <c r="K31" s="11">
        <v>195.24</v>
      </c>
    </row>
    <row r="32" spans="1:11" ht="15">
      <c r="A32" s="21">
        <v>13</v>
      </c>
      <c r="B32" s="27" t="s">
        <v>36</v>
      </c>
      <c r="C32" s="27"/>
      <c r="D32" s="27"/>
      <c r="E32" s="12"/>
      <c r="F32" s="12"/>
      <c r="G32" s="12"/>
      <c r="H32" s="12"/>
      <c r="I32" s="28">
        <f>I30+I31</f>
        <v>1653.45361644</v>
      </c>
      <c r="J32" s="27"/>
      <c r="K32" s="26">
        <f>K30+K31</f>
        <v>2136.59594912</v>
      </c>
    </row>
    <row r="33" spans="1:11" ht="15">
      <c r="A33" s="29"/>
      <c r="B33" s="9"/>
      <c r="C33" s="9"/>
      <c r="D33" s="9"/>
      <c r="E33" s="9"/>
      <c r="F33" s="9"/>
      <c r="G33" s="9"/>
      <c r="H33" s="9"/>
      <c r="I33" s="30"/>
      <c r="J33" s="9"/>
      <c r="K33" s="30"/>
    </row>
    <row r="34" spans="1:11" ht="15">
      <c r="A34" s="29"/>
      <c r="B34" s="9"/>
      <c r="C34" s="9"/>
      <c r="D34" s="9"/>
      <c r="E34" s="9"/>
      <c r="F34" s="9"/>
      <c r="G34" s="9"/>
      <c r="H34" s="9"/>
      <c r="I34" s="30"/>
      <c r="J34" s="9"/>
      <c r="K34" s="30"/>
    </row>
    <row r="35" spans="1:11" ht="15">
      <c r="A35" s="29"/>
      <c r="B35" s="9"/>
      <c r="C35" s="9"/>
      <c r="D35" s="9"/>
      <c r="E35" s="9"/>
      <c r="F35" s="9"/>
      <c r="G35" s="9"/>
      <c r="H35" s="9"/>
      <c r="I35" s="30"/>
      <c r="J35" s="9"/>
      <c r="K35" s="30"/>
    </row>
    <row r="37" ht="15">
      <c r="B37" t="s">
        <v>38</v>
      </c>
    </row>
    <row r="38" spans="2:8" ht="15">
      <c r="B38" t="s">
        <v>39</v>
      </c>
      <c r="E38" s="31"/>
      <c r="F38" s="31"/>
      <c r="G38" s="31"/>
      <c r="H38" t="s">
        <v>40</v>
      </c>
    </row>
  </sheetData>
  <sheetProtection selectLockedCells="1" selectUnlockedCells="1"/>
  <mergeCells count="8">
    <mergeCell ref="B25:E25"/>
    <mergeCell ref="B27:E27"/>
    <mergeCell ref="I5:K5"/>
    <mergeCell ref="C8:G8"/>
    <mergeCell ref="B9:L9"/>
    <mergeCell ref="B15:E15"/>
    <mergeCell ref="B21:E21"/>
    <mergeCell ref="B22:E2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ZiK</cp:lastModifiedBy>
  <cp:lastPrinted>2018-12-13T11:38:38Z</cp:lastPrinted>
  <dcterms:modified xsi:type="dcterms:W3CDTF">2018-12-13T11:39:29Z</dcterms:modified>
  <cp:category/>
  <cp:version/>
  <cp:contentType/>
  <cp:contentStatus/>
</cp:coreProperties>
</file>