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<sst xmlns="http://schemas.openxmlformats.org/spreadsheetml/2006/main" count="42" uniqueCount="38">
  <si>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</si>
  <si>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</si>
  <si>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</si>
  <si>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</si>
  <si>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</si>
  <si>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</si>
  <si>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</si>
  <si>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</si>
  <si>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</si>
  <si>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</si>
  <si>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Стоимости одного часа работы рабочего с мотобуром EL ITECH </t>
  </si>
  <si>
    <t>№ п/п</t>
  </si>
  <si>
    <t>Наименование статей</t>
  </si>
  <si>
    <t>Ед.</t>
  </si>
  <si>
    <t>К-во</t>
  </si>
  <si>
    <t>Цена</t>
  </si>
  <si>
    <t xml:space="preserve">Сумма </t>
  </si>
  <si>
    <t>измер</t>
  </si>
  <si>
    <t>руб.</t>
  </si>
  <si>
    <t>З/плата рабочего 18500:164</t>
  </si>
  <si>
    <t>чел/ч</t>
  </si>
  <si>
    <t>Отпускные 9%</t>
  </si>
  <si>
    <t>%</t>
  </si>
  <si>
    <t xml:space="preserve">Начисление на зарплату 20,3% </t>
  </si>
  <si>
    <t>ГСМ 0,8л/час</t>
  </si>
  <si>
    <t>л</t>
  </si>
  <si>
    <t>Масло 2% (0,8*2%)</t>
  </si>
  <si>
    <t>кг</t>
  </si>
  <si>
    <t>Амортизация 121921,4:12:164</t>
  </si>
  <si>
    <t>руб</t>
  </si>
  <si>
    <t>Ремонтный фонд 50%</t>
  </si>
  <si>
    <t>Итого</t>
  </si>
  <si>
    <t>Общехозяйственные расходы 20%</t>
  </si>
  <si>
    <t>Рентабельность 10%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</si>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</sst>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80" zoomScaleNormal="80" zoomScalePageLayoutView="0" workbookViewId="0" topLeftCell="A1">
      <selection activeCell="G36" sqref="G36"/>
    </sheetView>
  </sheetViews>
  <sheetFormatPr defaultColWidth="11.57421875" defaultRowHeight="15"/>
  <cols>
    <col min="1" max="1" width="6.8515625" style="0" customWidth="1"/>
    <col min="2" max="4" width="9.140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9" max="9" width="9.140625" style="0" customWidth="1"/>
    <col min="10" max="10" width="0.42578125" style="0" customWidth="1"/>
    <col min="11" max="255" width="9.1406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1" t="s">
        <v>8</v>
      </c>
      <c r="J5" s="21"/>
      <c r="K5" s="21"/>
    </row>
    <row r="8" spans="3:7" ht="18.75">
      <c r="C8" s="22" t="s">
        <v>9</v>
      </c>
      <c r="D8" s="22"/>
      <c r="E8" s="22"/>
      <c r="F8" s="22"/>
      <c r="G8" s="22"/>
    </row>
    <row r="9" spans="2:11" ht="15">
      <c r="B9" s="21" t="s">
        <v>10</v>
      </c>
      <c r="C9" s="21"/>
      <c r="D9" s="21"/>
      <c r="E9" s="21"/>
      <c r="F9" s="21"/>
      <c r="G9" s="21"/>
      <c r="H9" s="21"/>
      <c r="I9" s="21"/>
      <c r="J9" s="21"/>
      <c r="K9" s="21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4" t="s">
        <v>16</v>
      </c>
      <c r="J11" s="4"/>
      <c r="K11" s="6"/>
    </row>
    <row r="12" spans="1:11" ht="15">
      <c r="A12" s="7"/>
      <c r="B12" s="8"/>
      <c r="C12" s="8"/>
      <c r="D12" s="8"/>
      <c r="E12" s="9"/>
      <c r="F12" s="7" t="s">
        <v>17</v>
      </c>
      <c r="G12" s="9"/>
      <c r="H12" s="7"/>
      <c r="I12" s="8" t="s">
        <v>18</v>
      </c>
      <c r="J12" s="8"/>
      <c r="K12" s="6"/>
    </row>
    <row r="13" spans="1:10" ht="15">
      <c r="A13" s="10"/>
      <c r="B13" s="2"/>
      <c r="C13" s="2"/>
      <c r="D13" s="2"/>
      <c r="E13" s="11"/>
      <c r="F13" s="10"/>
      <c r="G13" s="11"/>
      <c r="H13" s="10"/>
      <c r="I13" s="2"/>
      <c r="J13" s="9"/>
    </row>
    <row r="14" spans="1:10" ht="15">
      <c r="A14" s="12">
        <v>1</v>
      </c>
      <c r="B14" s="23" t="s">
        <v>19</v>
      </c>
      <c r="C14" s="23"/>
      <c r="D14" s="23"/>
      <c r="E14" s="23"/>
      <c r="F14" s="13" t="s">
        <v>20</v>
      </c>
      <c r="G14" s="13">
        <v>2</v>
      </c>
      <c r="H14" s="13">
        <v>112.8</v>
      </c>
      <c r="I14" s="14">
        <v>225.6</v>
      </c>
      <c r="J14" s="9"/>
    </row>
    <row r="15" spans="1:10" ht="15">
      <c r="A15" s="12">
        <v>2</v>
      </c>
      <c r="B15" s="15" t="s">
        <v>21</v>
      </c>
      <c r="C15" s="14"/>
      <c r="D15" s="14"/>
      <c r="E15" s="16"/>
      <c r="F15" s="13" t="s">
        <v>22</v>
      </c>
      <c r="G15" s="13"/>
      <c r="H15" s="13"/>
      <c r="I15" s="17">
        <f>I14*0.09</f>
        <v>20.304</v>
      </c>
      <c r="J15" s="9"/>
    </row>
    <row r="16" spans="1:10" ht="15">
      <c r="A16" s="12">
        <v>3</v>
      </c>
      <c r="B16" s="14" t="s">
        <v>23</v>
      </c>
      <c r="C16" s="14"/>
      <c r="D16" s="14"/>
      <c r="E16" s="16"/>
      <c r="F16" s="13" t="s">
        <v>22</v>
      </c>
      <c r="G16" s="13"/>
      <c r="H16" s="13"/>
      <c r="I16" s="17">
        <f>(I14+I15)*0.203</f>
        <v>49.918512</v>
      </c>
      <c r="J16" s="9"/>
    </row>
    <row r="17" spans="1:10" ht="15">
      <c r="A17" s="12">
        <v>4</v>
      </c>
      <c r="B17" s="14" t="s">
        <v>24</v>
      </c>
      <c r="C17" s="14"/>
      <c r="D17" s="14"/>
      <c r="E17" s="16"/>
      <c r="F17" s="13" t="s">
        <v>25</v>
      </c>
      <c r="G17" s="13">
        <v>0.8</v>
      </c>
      <c r="H17" s="13">
        <v>60</v>
      </c>
      <c r="I17" s="14">
        <f>G17*H17</f>
        <v>48</v>
      </c>
      <c r="J17" s="9"/>
    </row>
    <row r="18" spans="1:10" ht="15">
      <c r="A18" s="12">
        <v>5</v>
      </c>
      <c r="B18" s="23" t="s">
        <v>26</v>
      </c>
      <c r="C18" s="23"/>
      <c r="D18" s="23"/>
      <c r="E18" s="23"/>
      <c r="F18" s="13" t="s">
        <v>27</v>
      </c>
      <c r="G18" s="13">
        <v>0.02</v>
      </c>
      <c r="H18" s="13">
        <v>480</v>
      </c>
      <c r="I18" s="14">
        <f>G18*H18</f>
        <v>9.6</v>
      </c>
      <c r="J18" s="9"/>
    </row>
    <row r="19" spans="1:10" ht="15">
      <c r="A19" s="12">
        <v>6</v>
      </c>
      <c r="B19" s="23" t="s">
        <v>28</v>
      </c>
      <c r="C19" s="23"/>
      <c r="D19" s="23"/>
      <c r="E19" s="23"/>
      <c r="F19" s="10" t="s">
        <v>29</v>
      </c>
      <c r="G19" s="13"/>
      <c r="H19" s="13"/>
      <c r="I19" s="14">
        <v>6.57</v>
      </c>
      <c r="J19" s="9"/>
    </row>
    <row r="20" spans="1:10" ht="15">
      <c r="A20" s="12">
        <v>7</v>
      </c>
      <c r="B20" s="23" t="s">
        <v>30</v>
      </c>
      <c r="C20" s="23"/>
      <c r="D20" s="23"/>
      <c r="E20" s="23"/>
      <c r="F20" s="13" t="s">
        <v>29</v>
      </c>
      <c r="G20" s="13"/>
      <c r="H20" s="13"/>
      <c r="I20" s="18">
        <v>3.3</v>
      </c>
      <c r="J20" s="9"/>
    </row>
    <row r="21" spans="1:10" ht="15">
      <c r="A21" s="12">
        <v>8</v>
      </c>
      <c r="B21" s="14" t="s">
        <v>31</v>
      </c>
      <c r="C21" s="14"/>
      <c r="D21" s="14"/>
      <c r="E21" s="16"/>
      <c r="F21" s="13" t="s">
        <v>29</v>
      </c>
      <c r="G21" s="13"/>
      <c r="H21" s="13"/>
      <c r="I21" s="17">
        <f>I14+I15+I16+I17+I18+I19+I20</f>
        <v>363.29251200000004</v>
      </c>
      <c r="J21" s="9"/>
    </row>
    <row r="22" spans="1:10" ht="15">
      <c r="A22" s="12">
        <v>9</v>
      </c>
      <c r="B22" s="14" t="s">
        <v>32</v>
      </c>
      <c r="C22" s="14"/>
      <c r="D22" s="14"/>
      <c r="E22" s="16"/>
      <c r="F22" s="13"/>
      <c r="G22" s="13"/>
      <c r="H22" s="13"/>
      <c r="I22" s="17">
        <f>I21*0.2</f>
        <v>72.65850240000002</v>
      </c>
      <c r="J22" s="9"/>
    </row>
    <row r="23" spans="1:10" ht="15">
      <c r="A23" s="12">
        <v>10</v>
      </c>
      <c r="B23" s="14" t="s">
        <v>31</v>
      </c>
      <c r="C23" s="14"/>
      <c r="D23" s="14"/>
      <c r="E23" s="16"/>
      <c r="F23" s="13"/>
      <c r="G23" s="13"/>
      <c r="H23" s="13"/>
      <c r="I23" s="17">
        <f>I21+I22</f>
        <v>435.9510144000001</v>
      </c>
      <c r="J23" s="9"/>
    </row>
    <row r="24" spans="1:10" ht="15">
      <c r="A24" s="12">
        <v>11</v>
      </c>
      <c r="B24" s="14" t="s">
        <v>33</v>
      </c>
      <c r="C24" s="14"/>
      <c r="D24" s="14"/>
      <c r="E24" s="16"/>
      <c r="F24" s="13"/>
      <c r="G24" s="13"/>
      <c r="H24" s="13"/>
      <c r="I24" s="17">
        <f>I23*0.1</f>
        <v>43.59510144000001</v>
      </c>
      <c r="J24" s="9"/>
    </row>
    <row r="25" spans="1:10" ht="15" hidden="1">
      <c r="A25" s="12"/>
      <c r="B25" s="14"/>
      <c r="C25" s="14"/>
      <c r="D25" s="14"/>
      <c r="E25" s="16"/>
      <c r="F25" s="13"/>
      <c r="G25" s="13"/>
      <c r="H25" s="13"/>
      <c r="I25" s="17"/>
      <c r="J25" s="9"/>
    </row>
    <row r="26" spans="1:10" ht="15">
      <c r="A26" s="19">
        <v>12</v>
      </c>
      <c r="B26" s="14" t="s">
        <v>34</v>
      </c>
      <c r="C26" s="14"/>
      <c r="D26" s="14"/>
      <c r="E26" s="16"/>
      <c r="F26" s="13"/>
      <c r="G26" s="13"/>
      <c r="H26" s="13"/>
      <c r="I26" s="17">
        <f>I23+I24</f>
        <v>479.5461158400001</v>
      </c>
      <c r="J26" s="9"/>
    </row>
    <row r="31" ht="15">
      <c r="B31" t="s">
        <v>35</v>
      </c>
    </row>
    <row r="32" spans="2:8" ht="15">
      <c r="B32" t="s">
        <v>36</v>
      </c>
      <c r="E32" s="20"/>
      <c r="F32" s="20"/>
      <c r="G32" s="20"/>
      <c r="H32" t="s">
        <v>37</v>
      </c>
    </row>
  </sheetData>
  <sheetProtection selectLockedCells="1" selectUnlockedCells="1"/>
  <mergeCells count="7">
    <mergeCell ref="B20:E20"/>
    <mergeCell ref="I5:K5"/>
    <mergeCell ref="C8:G8"/>
    <mergeCell ref="B9:K9"/>
    <mergeCell ref="B14:E14"/>
    <mergeCell ref="B18:E18"/>
    <mergeCell ref="B19:E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2018-12-13T11:08:42Z</cp:lastPrinted>
  <dcterms:modified xsi:type="dcterms:W3CDTF">2018-12-13T11:08:55Z</dcterms:modified>
  <cp:category/>
  <cp:version/>
  <cp:contentType/>
  <cp:contentStatus/>
</cp:coreProperties>
</file>