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<sst xmlns="http://schemas.openxmlformats.org/spreadsheetml/2006/main" count="52" uniqueCount="44">
  <si>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</si>
  <si>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</si>
  <si>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</si>
  <si>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</si>
  <si>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</si>
  <si>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</si>
  <si>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</si>
  <si>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</si>
  <si>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</si>
  <si>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</si>
  <si>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  Стоимости одного часа работы трактора МТЗ -82  с прицепом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</si>
  <si>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</si>
  <si>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</si>
  <si>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</si>
  <si>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</si>
  <si>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</si>
  <si>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</si>
  <si>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</si>
  <si>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</si>
  <si>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юр.лиц</t>
  </si>
  <si>
    <t>руб</t>
  </si>
  <si>
    <t>З/плата тракториста (22000+4400):164</t>
  </si>
  <si>
    <t>чел/ч</t>
  </si>
  <si>
    <t>Отпускные 9%</t>
  </si>
  <si>
    <t>%</t>
  </si>
  <si>
    <t xml:space="preserve">Начисление на зарплату 20,3% </t>
  </si>
  <si>
    <t xml:space="preserve">Страхование автотранспорта </t>
  </si>
  <si>
    <t>1200:12:164</t>
  </si>
  <si>
    <t>ГСМ 5л/час(работа трактора)</t>
  </si>
  <si>
    <t>л</t>
  </si>
  <si>
    <t>Масло 5% (6*5%)</t>
  </si>
  <si>
    <t>кг</t>
  </si>
  <si>
    <t>Амортизация( 1146750+270500):84:164</t>
  </si>
  <si>
    <t>Ремонтный фонд</t>
  </si>
  <si>
    <t>Итого</t>
  </si>
  <si>
    <t>Непредвиденные расходы 3,0%</t>
  </si>
  <si>
    <t>Общехозяйственные расходы 20%</t>
  </si>
  <si>
    <t>Рентабельность 10%</t>
  </si>
  <si>
    <t>Рентабельность 40%</t>
  </si>
  <si>
    <t>Всего</t>
  </si>
  <si>
    <t>Приложение : Затраты по перебазированию транспортного средства на объект -885 руб/час</t>
  </si>
  <si>
    <t xml:space="preserve">Гл.бухгалтер </t>
  </si>
  <si>
    <t>МУП 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</si>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</sst>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22" xfId="0" applyNumberForma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2" fontId="0" fillId="0" borderId="22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80" zoomScaleNormal="80" zoomScalePageLayoutView="0" workbookViewId="0" topLeftCell="A1">
      <selection activeCell="M32" sqref="M32"/>
    </sheetView>
  </sheetViews>
  <sheetFormatPr defaultColWidth="9.140625" defaultRowHeight="15"/>
  <cols>
    <col min="1" max="1" width="6.8515625" style="0" customWidth="1"/>
    <col min="5" max="5" width="12.281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  <col min="11" max="11" width="10.281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5" t="s">
        <v>8</v>
      </c>
      <c r="J5" s="25"/>
      <c r="K5" s="25"/>
    </row>
    <row r="8" spans="3:7" ht="18.75">
      <c r="C8" s="26" t="s">
        <v>9</v>
      </c>
      <c r="D8" s="26"/>
      <c r="E8" s="26"/>
      <c r="F8" s="26"/>
      <c r="G8" s="26"/>
    </row>
    <row r="9" spans="2:12" ht="15">
      <c r="B9" s="25" t="s">
        <v>10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4" t="s">
        <v>16</v>
      </c>
      <c r="J11" s="4"/>
      <c r="K11" s="34" t="s">
        <v>16</v>
      </c>
    </row>
    <row r="12" spans="1:11" ht="15">
      <c r="A12" s="6"/>
      <c r="B12" s="7"/>
      <c r="C12" s="7"/>
      <c r="D12" s="7"/>
      <c r="E12" s="8"/>
      <c r="F12" s="6" t="s">
        <v>17</v>
      </c>
      <c r="G12" s="8"/>
      <c r="H12" s="6"/>
      <c r="I12" s="7" t="s">
        <v>18</v>
      </c>
      <c r="J12" s="7"/>
      <c r="K12" s="35" t="s">
        <v>19</v>
      </c>
    </row>
    <row r="13" spans="1:11" ht="15">
      <c r="A13" s="9"/>
      <c r="B13" s="2"/>
      <c r="C13" s="2"/>
      <c r="D13" s="2"/>
      <c r="E13" s="10"/>
      <c r="F13" s="9"/>
      <c r="G13" s="10"/>
      <c r="H13" s="9"/>
      <c r="I13" s="2" t="s">
        <v>20</v>
      </c>
      <c r="J13" s="8"/>
      <c r="K13" s="36" t="s">
        <v>20</v>
      </c>
    </row>
    <row r="14" spans="1:11" ht="15">
      <c r="A14" s="11">
        <v>1</v>
      </c>
      <c r="B14" s="27" t="s">
        <v>21</v>
      </c>
      <c r="C14" s="27"/>
      <c r="D14" s="27"/>
      <c r="E14" s="27"/>
      <c r="F14" s="12" t="s">
        <v>22</v>
      </c>
      <c r="G14" s="12">
        <v>1</v>
      </c>
      <c r="H14" s="12">
        <v>160.98</v>
      </c>
      <c r="I14" s="13">
        <v>160.98</v>
      </c>
      <c r="J14" s="8"/>
      <c r="K14" s="37">
        <v>160.98</v>
      </c>
    </row>
    <row r="15" spans="1:11" ht="15">
      <c r="A15" s="11">
        <v>2</v>
      </c>
      <c r="B15" s="14" t="s">
        <v>23</v>
      </c>
      <c r="C15" s="13"/>
      <c r="D15" s="13"/>
      <c r="E15" s="15"/>
      <c r="F15" s="12" t="s">
        <v>24</v>
      </c>
      <c r="G15" s="12"/>
      <c r="H15" s="12"/>
      <c r="I15" s="16">
        <v>14.49</v>
      </c>
      <c r="J15" s="8"/>
      <c r="K15" s="38">
        <v>14.49</v>
      </c>
    </row>
    <row r="16" spans="1:11" ht="15">
      <c r="A16" s="11">
        <v>3</v>
      </c>
      <c r="B16" s="13" t="s">
        <v>25</v>
      </c>
      <c r="C16" s="13"/>
      <c r="D16" s="13"/>
      <c r="E16" s="15"/>
      <c r="F16" s="12" t="s">
        <v>24</v>
      </c>
      <c r="G16" s="12"/>
      <c r="H16" s="12"/>
      <c r="I16" s="16">
        <f>(I14+I15)*0.203</f>
        <v>35.62041</v>
      </c>
      <c r="J16" s="8"/>
      <c r="K16" s="38">
        <v>35.62</v>
      </c>
    </row>
    <row r="17" spans="1:11" ht="15">
      <c r="A17" s="17">
        <v>4</v>
      </c>
      <c r="B17" s="18" t="s">
        <v>26</v>
      </c>
      <c r="E17" s="8"/>
      <c r="F17" s="6"/>
      <c r="G17" s="6"/>
      <c r="H17" s="6"/>
      <c r="J17" s="8"/>
      <c r="K17" s="39"/>
    </row>
    <row r="18" spans="1:11" ht="15">
      <c r="A18" s="19"/>
      <c r="B18" s="20" t="s">
        <v>27</v>
      </c>
      <c r="C18" s="2"/>
      <c r="D18" s="2"/>
      <c r="E18" s="10"/>
      <c r="F18" s="9" t="s">
        <v>20</v>
      </c>
      <c r="G18" s="9">
        <v>1</v>
      </c>
      <c r="H18" s="9"/>
      <c r="I18" s="2">
        <v>0.61</v>
      </c>
      <c r="J18" s="8"/>
      <c r="K18" s="37">
        <v>0.61</v>
      </c>
    </row>
    <row r="19" spans="1:11" ht="15">
      <c r="A19" s="11">
        <v>5</v>
      </c>
      <c r="B19" s="28" t="s">
        <v>28</v>
      </c>
      <c r="C19" s="28"/>
      <c r="D19" s="28"/>
      <c r="E19" s="28"/>
      <c r="F19" s="21" t="s">
        <v>29</v>
      </c>
      <c r="G19" s="21">
        <v>5</v>
      </c>
      <c r="H19" s="21">
        <v>60</v>
      </c>
      <c r="I19" s="7">
        <f>G19*H19</f>
        <v>300</v>
      </c>
      <c r="J19" s="7"/>
      <c r="K19" s="40">
        <f>G19*H19</f>
        <v>300</v>
      </c>
    </row>
    <row r="20" spans="1:11" ht="15">
      <c r="A20" s="11">
        <v>6</v>
      </c>
      <c r="B20" s="27" t="s">
        <v>30</v>
      </c>
      <c r="C20" s="27"/>
      <c r="D20" s="27"/>
      <c r="E20" s="27"/>
      <c r="F20" s="12" t="s">
        <v>31</v>
      </c>
      <c r="G20" s="12">
        <v>0.30000000000000004</v>
      </c>
      <c r="H20" s="12">
        <v>120</v>
      </c>
      <c r="I20" s="13">
        <f>G20*H20</f>
        <v>36.00000000000001</v>
      </c>
      <c r="J20" s="8"/>
      <c r="K20" s="38">
        <f>G20*H20</f>
        <v>36.00000000000001</v>
      </c>
    </row>
    <row r="21" spans="1:11" ht="15">
      <c r="A21" s="11">
        <v>7</v>
      </c>
      <c r="B21" s="27" t="s">
        <v>32</v>
      </c>
      <c r="C21" s="27"/>
      <c r="D21" s="27"/>
      <c r="E21" s="27"/>
      <c r="F21" s="9" t="s">
        <v>20</v>
      </c>
      <c r="G21" s="12"/>
      <c r="H21" s="12"/>
      <c r="I21" s="13">
        <v>102.88</v>
      </c>
      <c r="J21" s="8"/>
      <c r="K21" s="38">
        <v>102.88</v>
      </c>
    </row>
    <row r="22" spans="1:11" ht="15">
      <c r="A22" s="11">
        <v>8</v>
      </c>
      <c r="B22" s="13" t="s">
        <v>33</v>
      </c>
      <c r="C22" s="13"/>
      <c r="D22" s="13"/>
      <c r="E22" s="15"/>
      <c r="F22" s="12" t="s">
        <v>20</v>
      </c>
      <c r="G22" s="12"/>
      <c r="H22" s="12"/>
      <c r="I22" s="22">
        <v>65.46</v>
      </c>
      <c r="J22" s="8"/>
      <c r="K22" s="41">
        <v>65.46</v>
      </c>
    </row>
    <row r="23" spans="1:11" ht="15">
      <c r="A23" s="11">
        <v>9</v>
      </c>
      <c r="B23" s="13" t="s">
        <v>34</v>
      </c>
      <c r="C23" s="13"/>
      <c r="D23" s="13"/>
      <c r="E23" s="15"/>
      <c r="F23" s="12"/>
      <c r="G23" s="12"/>
      <c r="H23" s="12"/>
      <c r="I23" s="30">
        <f>I14+I15+I16+I18+I19+I20+I21+I22</f>
        <v>716.0404100000001</v>
      </c>
      <c r="J23" s="31">
        <f>J14+J15+J16+J18+J19+J20+J21+J22</f>
        <v>0</v>
      </c>
      <c r="K23" s="31">
        <f>K14+K15+K16+K18+K19+K20+K21+K22</f>
        <v>716.0400000000001</v>
      </c>
    </row>
    <row r="24" spans="1:11" ht="15">
      <c r="A24" s="11">
        <v>10</v>
      </c>
      <c r="B24" s="27" t="s">
        <v>35</v>
      </c>
      <c r="C24" s="27"/>
      <c r="D24" s="27"/>
      <c r="E24" s="27"/>
      <c r="F24" s="12" t="s">
        <v>20</v>
      </c>
      <c r="G24" s="12"/>
      <c r="H24" s="12"/>
      <c r="I24" s="32">
        <f>I23*0.03</f>
        <v>21.481212300000003</v>
      </c>
      <c r="J24" s="33">
        <f>J23*0.03</f>
        <v>0</v>
      </c>
      <c r="K24" s="33">
        <f>K23*0.03</f>
        <v>21.4812</v>
      </c>
    </row>
    <row r="25" spans="1:11" ht="15">
      <c r="A25" s="11">
        <v>11</v>
      </c>
      <c r="B25" s="13" t="s">
        <v>36</v>
      </c>
      <c r="C25" s="13"/>
      <c r="D25" s="13"/>
      <c r="E25" s="15"/>
      <c r="F25" s="12"/>
      <c r="G25" s="12"/>
      <c r="H25" s="12"/>
      <c r="I25" s="32">
        <f>(I23+I24)*0.2</f>
        <v>147.50432446000002</v>
      </c>
      <c r="J25" s="33">
        <f>(J23+J24)*0.2</f>
        <v>0</v>
      </c>
      <c r="K25" s="33">
        <f>(K23+K24)*0.2</f>
        <v>147.50424000000004</v>
      </c>
    </row>
    <row r="26" spans="1:11" ht="15">
      <c r="A26" s="11">
        <v>12</v>
      </c>
      <c r="B26" s="13" t="s">
        <v>34</v>
      </c>
      <c r="C26" s="13"/>
      <c r="D26" s="13"/>
      <c r="E26" s="15"/>
      <c r="F26" s="12"/>
      <c r="G26" s="12"/>
      <c r="H26" s="12"/>
      <c r="I26" s="32">
        <f>I23+I24+I25</f>
        <v>885.0259467600001</v>
      </c>
      <c r="J26" s="33">
        <f>J23+J24+J25</f>
        <v>0</v>
      </c>
      <c r="K26" s="33">
        <f>K23+K24+K25</f>
        <v>885.0254400000001</v>
      </c>
    </row>
    <row r="27" spans="1:11" ht="15">
      <c r="A27" s="11">
        <v>13</v>
      </c>
      <c r="B27" s="13" t="s">
        <v>37</v>
      </c>
      <c r="C27" s="13"/>
      <c r="D27" s="13"/>
      <c r="E27" s="15"/>
      <c r="F27" s="12"/>
      <c r="G27" s="12"/>
      <c r="H27" s="12"/>
      <c r="I27" s="16">
        <f>I26*0.1</f>
        <v>88.50259467600002</v>
      </c>
      <c r="J27" s="8"/>
      <c r="K27" s="38"/>
    </row>
    <row r="28" spans="1:11" ht="15">
      <c r="A28" s="11"/>
      <c r="B28" s="13" t="s">
        <v>38</v>
      </c>
      <c r="C28" s="13"/>
      <c r="D28" s="13"/>
      <c r="E28" s="15"/>
      <c r="F28" s="12"/>
      <c r="G28" s="12"/>
      <c r="H28" s="12"/>
      <c r="I28" s="16"/>
      <c r="J28" s="8"/>
      <c r="K28" s="29">
        <f>K26*0.4</f>
        <v>354.01017600000006</v>
      </c>
    </row>
    <row r="29" spans="1:11" ht="15" hidden="1">
      <c r="A29" s="11"/>
      <c r="B29" s="13"/>
      <c r="C29" s="13"/>
      <c r="D29" s="13"/>
      <c r="E29" s="15"/>
      <c r="F29" s="12"/>
      <c r="G29" s="12"/>
      <c r="H29" s="12"/>
      <c r="I29" s="16"/>
      <c r="J29" s="8"/>
      <c r="K29" s="33"/>
    </row>
    <row r="30" spans="1:11" ht="15">
      <c r="A30" s="23">
        <v>14</v>
      </c>
      <c r="B30" s="13" t="s">
        <v>39</v>
      </c>
      <c r="C30" s="13"/>
      <c r="D30" s="13"/>
      <c r="E30" s="15"/>
      <c r="F30" s="12"/>
      <c r="G30" s="12"/>
      <c r="H30" s="12"/>
      <c r="I30" s="32">
        <f>I26+I27+I28</f>
        <v>973.5285414360002</v>
      </c>
      <c r="J30" s="33">
        <f>J26+J27+J28</f>
        <v>0</v>
      </c>
      <c r="K30" s="33">
        <f>K26+K27+K28</f>
        <v>1239.0356160000001</v>
      </c>
    </row>
    <row r="33" spans="1:11" ht="15">
      <c r="A33" s="25" t="s">
        <v>40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7" ht="15">
      <c r="B37" t="s">
        <v>41</v>
      </c>
    </row>
    <row r="38" spans="2:9" ht="15">
      <c r="B38" s="25" t="s">
        <v>42</v>
      </c>
      <c r="C38" s="25"/>
      <c r="D38" s="25"/>
      <c r="E38" s="24"/>
      <c r="F38" s="24"/>
      <c r="G38" s="24"/>
      <c r="H38" s="24"/>
      <c r="I38" t="s">
        <v>43</v>
      </c>
    </row>
  </sheetData>
  <sheetProtection selectLockedCells="1" selectUnlockedCells="1"/>
  <mergeCells count="10">
    <mergeCell ref="B21:E21"/>
    <mergeCell ref="B24:E24"/>
    <mergeCell ref="A33:K33"/>
    <mergeCell ref="B38:D38"/>
    <mergeCell ref="I5:K5"/>
    <mergeCell ref="C8:G8"/>
    <mergeCell ref="B9:L9"/>
    <mergeCell ref="B14:E14"/>
    <mergeCell ref="B19:E19"/>
    <mergeCell ref="B20:E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2018-12-13T06:50:03Z</cp:lastPrinted>
  <dcterms:modified xsi:type="dcterms:W3CDTF">2018-12-13T06:50:54Z</dcterms:modified>
  <cp:category/>
  <cp:version/>
  <cp:contentType/>
  <cp:contentStatus/>
</cp:coreProperties>
</file>